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alles 2017 21-abr-2017\23 Par Vial Rancho Mezteñas\"/>
    </mc:Choice>
  </mc:AlternateContent>
  <bookViews>
    <workbookView xWindow="0" yWindow="0" windowWidth="12570" windowHeight="11760"/>
  </bookViews>
  <sheets>
    <sheet name="Hoja1" sheetId="1" r:id="rId1"/>
  </sheets>
  <definedNames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F60" i="1" l="1"/>
  <c r="F59" i="1"/>
  <c r="F58" i="1"/>
  <c r="F57" i="1"/>
  <c r="F48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9" i="1"/>
  <c r="F61" i="1" l="1"/>
  <c r="F62" i="1" s="1"/>
  <c r="F63" i="1" l="1"/>
</calcChain>
</file>

<file path=xl/sharedStrings.xml><?xml version="1.0" encoding="utf-8"?>
<sst xmlns="http://schemas.openxmlformats.org/spreadsheetml/2006/main" count="139" uniqueCount="101">
  <si>
    <t>m2</t>
  </si>
  <si>
    <t>pieza</t>
  </si>
  <si>
    <t>m3</t>
  </si>
  <si>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</si>
  <si>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</si>
  <si>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</si>
  <si>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</si>
  <si>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</si>
  <si>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</si>
  <si>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</si>
  <si>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</si>
  <si>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</si>
  <si>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</si>
  <si>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</si>
  <si>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</si>
  <si>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</si>
  <si>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>ml</t>
  </si>
  <si>
    <t>m</t>
  </si>
  <si>
    <t>2.1.1</t>
  </si>
  <si>
    <t>2.1.2</t>
  </si>
  <si>
    <t xml:space="preserve">      PRELIMINARES</t>
  </si>
  <si>
    <t xml:space="preserve">            Sondeo para localización de instalaciones existentes (gas, hidrosanitarias, telefónicas, eléctricas, etc) por medios mecánicos y/o manuales. Incluye demoliciones y reposiciones de material en caso de ser necesario, relleno compacto de zona de sondeo.</t>
  </si>
  <si>
    <t>Sondeo</t>
  </si>
  <si>
    <t xml:space="preserve">      OBRA COMPLEMENTARIA</t>
  </si>
  <si>
    <t xml:space="preserve">                  Relleno compactado al 90% de su PVSM con material del lugar en capas de 20cm.</t>
  </si>
  <si>
    <t xml:space="preserve">      PAVIMENTACION</t>
  </si>
  <si>
    <t xml:space="preserve">            Trazo y nivelación con Equipo topográfico, estableciendo ejes de referencia y Bancos de nivel. Incluye materiales, mano de obra, equipo y herramienta.</t>
  </si>
  <si>
    <t xml:space="preserve">            Tratamiento de Terracerías de 20cm de espesor, compactadas al 95% de su PVSM. Incluye humectación, homogenización y tendido.</t>
  </si>
  <si>
    <t xml:space="preserve">            Construcción de la capa Sub Base de 20cm de espesor, con material de Banco cribado t.m.a. 2", VRS mínimo 60%, límite líquido máximo de 25% e índice de Plasticidad máximo de 6%, compactado al 95% Proctor modificado. Incluye humectación, homogenización y tendido.</t>
  </si>
  <si>
    <t xml:space="preserve">            Construcción de Guarnición de Concreto de sección trapezoidal de un f' c = 200kg/cm². Incluye cimbrado, descimbrado y aproche de la misma con material del lugar.</t>
  </si>
  <si>
    <t xml:space="preserve">            Formación de la capa Base de 25cm de espesor con material calizo triturado, (compactado en 2 capas de 12.5cm cada una), contenido de finos menor al 10%, índice plástico menor a 6%, limite liquido menor a 25%, VRS mínimo de 100% y con granulometría ubicada en la zona 1, según S.C.T.</t>
  </si>
  <si>
    <t xml:space="preserve">            Riego de impregnación con Asfalto FM-1 a razón de 1.2 a 1.5 lt/m² sobre superficie seca y limpia.</t>
  </si>
  <si>
    <t xml:space="preserve">            Suministro y aplicación de Riego de liga con Emulsión de rompimiento rápido ECR-65, a razón de 1.2 a 1.5 lt/m². Incluye limpieza de área de trabajo a base de barrido y sopleteado, poreo con Arena fina, materiales, mano de obra, herramienta, equipos y todo lo necesario para su correcta ejecución.</t>
  </si>
  <si>
    <t xml:space="preserve">      IMAGEN URBANA</t>
  </si>
  <si>
    <t xml:space="preserve">            Corte manual, carga manual y acarreo de material producto de la nivelación para desplante de los Firmes. Incluye retiro interno hasta 100m, afine de la superficie y compactación mecánica de la misma (volúmen medido compacto).</t>
  </si>
  <si>
    <t xml:space="preserve">            Relleno con material producto de los cortes en el área de Banquetas, previa homogenización y humectación del mismo. Incluye tendido manual y compactación mecánica (volúmen medido compacto).</t>
  </si>
  <si>
    <t xml:space="preserve">            Construcción de Firme y/o Banqueta de Concreto de f' c = 200kg/cm² de 10cm de espesor t.m.a. ¾" con inclusor de aire del 5.0% y tolerancia de ±1.0%, acabado escobillado con Fibra de Polipropileno a razón de 2.0 lb/m³, Celotex de ½" @ 4.00m en el sentido transversal; se rematará con volteador metálico y se perderá la marca del volteador antes del escobillado. Incluye cimbra, colado, vibrado, descimbrado, materiales, equipo, herramienta y mano de obra.</t>
  </si>
  <si>
    <t xml:space="preserve">            Construcción de Firme y/o Banqueta de Concreto de f' c = 200kg/cm²  de 10cm de espesor t.m.a. ¾" con inclusor de aire del 5.0% y tolerancia de ±1.0%, acabado floteado con Fibra de Polipropileno a razón de 2.0 lb/m³, Celotex de ½" @ 4.00m en el sentido transversal; se rematará con volteador metálico y se perderá la marca del volteador antes. Incluye cimbra, colado, vibrado, descimbrado, materiales, equipo, herramienta y mano de obra.</t>
  </si>
  <si>
    <t xml:space="preserve">      SEÑALIZACION</t>
  </si>
  <si>
    <t xml:space="preserve">            Señalización Vertical</t>
  </si>
  <si>
    <t xml:space="preserve">                  Señal restrictiva de "ALTO" (SR-6) de 71 x 71cm. en lamina galvanizada cal.16, incluye tubular galvanizado de 2" x 2" cal.14, tornillo galvanizado de 5/16" x 2½" con rondanas y tuercas galvanizadas, acabado Scotchlite reflejante alta intensidad y papel translúcido (Película Electrocut).</t>
  </si>
  <si>
    <t xml:space="preserve">                  Señal restrictiva de "LIMITE DE VELOCIDAD 40km/h" (SR-9) de 71 x 71cm, en lamina galvanizada cal.16. Incluye tubular galvanizado de 2" x 2" cal.14, tornillo galvanizado de 5/16" x 2½" con rondanas y tuercas galvanizadas, acabado Scotchlite reflejante alta intensidad y papel translúcido (Película Electrocut).</t>
  </si>
  <si>
    <t xml:space="preserve">            Señalización Horizontal</t>
  </si>
  <si>
    <t xml:space="preserve">                  Raya continua separadora de sentidos de 12cm de ancho "Eje Central", con Pintura de trafico color blanco con durabilidad de 18 meses.</t>
  </si>
  <si>
    <t xml:space="preserve">                  Pintura amarilla  continua en guarnición para prohibir estacionamiento, con durabilidad de18 meses. Incluye; materiales, mano de obra, herramienta, equipo y todo lo necesario para su correcta ejecucion, p.u.o.t.</t>
  </si>
  <si>
    <t>5.1.1</t>
  </si>
  <si>
    <t>5.1.2</t>
  </si>
  <si>
    <t>5.2.1</t>
  </si>
  <si>
    <t>5.2.2</t>
  </si>
  <si>
    <t>5.2.3</t>
  </si>
  <si>
    <t xml:space="preserve">            Pozo de Absorción de 4 Cámaras</t>
  </si>
  <si>
    <t xml:space="preserve">                  Trazo y nivelación por medios topográficos conforme a las dimensiones del Proyecto (6.95m x 2.55m).</t>
  </si>
  <si>
    <t xml:space="preserve">                  Excavaciones con equipo mecánico en material tipo "B" zona II de 0.00m a 2.00m de profundidad. Incluye afine y compactación de Plantilla.</t>
  </si>
  <si>
    <t xml:space="preserve">                  Suministro y colocación de Plantilla de Concreto premezclado f' c = 100kg/cm² de 0.05m de espesor. (6.95 x 2.55m).</t>
  </si>
  <si>
    <t xml:space="preserve">                  Excavación vertical cilíndrica con equipo mecánico ( Piloteadora ) de 1.00m a 1.50m de diámetro en material tipo "B" zona II de 0.00m a 14.00m de profundidad.</t>
  </si>
  <si>
    <t xml:space="preserve">                  Suministro y colocación de Tubería PVC SDR-35 corrugada de 24" de diámetro, con 8 perforaciones perimetrales de ¼" de diámetro @ 6" a lo largo.</t>
  </si>
  <si>
    <t xml:space="preserve">                  Suministro y colocación de Grava de 3/4" en base y perímetro de la Tubería de infiltración.</t>
  </si>
  <si>
    <t xml:space="preserve">                  Suministro y colocación de rejilla irving Tipo 34N-3/16"x3/4"(No hechizos) con abertura de 30 mm(1 3/16") de 24" x 24", acabado anticorrosivo y final en esmalte alquidálico color negro, galvanizado por imersión en caliente, bajo especificaciones y NOM ASTM -A123 superficie lisa. Incluye: Materiales, mano de obra, herramienta, equipo y todo lo necesario para su correcta colocación, p.u.o.t.</t>
  </si>
  <si>
    <t xml:space="preserve">                  Construcción de Zapata corrida de 80cm de ancho y 20cm de espesor, con Concreto premezclado f´ c = 200kg/cm², t.m.a. 3/4", reforzado con 4 varillas del #3 (3/8") en el sentido longitudinal, 1 varilla del #3 (3/8") @ 25cm en sentido transversal, f' y = 4,200kg/cm², según detalle en Plano A-5 (Detalles Zapatas, Dalas de Desplante y Cerramiento). Incluye excavación a mano, cimbra y carretilleo de material sobrante a 20.00m, materiales, herramienta, equipo y todo lo necesario para su correcta ejecución, p.u.o.t.</t>
  </si>
  <si>
    <t xml:space="preserve">                  Construcción de Dala de desplante perimetral de sección 20 x 20cm a base de Concreto premezclado de f´ c = 200kg/cm², reforzada con 4 varillas del #3 (3/8") en sentido longitudinal y estribos  del #2 (¼") @ 15cm, según detalle en Plano A-5 (Detalles Zapatas, Dalas de Desplante y Cerramiento). Incluye cimbrado, descimbrado y curado.</t>
  </si>
  <si>
    <t xml:space="preserve">                  Construcción de Castillos de sección 20 x 20cm a base de Concreto premezclado de f´ c = 200kg/cm² reforzado con 4 varillas del #3 (3/8") y estribos del #2 (¼") @ 15cm, según detalle en Plano A-5 (Detalles de Castillos). Incluye cimbrado, descimbrado y curado.</t>
  </si>
  <si>
    <t xml:space="preserve">                  Construcción de Muro de block de 8" relleno con Concreto premezclado de f´ c = 200kg/cm² (h.o ), t.m.a. 3/8", asentado con mortero cemento-arena 1:3 y refuerzo vertical de 1 varilla del #3 (3/8") @ 40cm, anclada a la Zapata corrida y a la Dala de cerramiento, según detalle en Plano A-5 (Detalles Zapatas, Dalas de Desplante y Cerramiento).</t>
  </si>
  <si>
    <t xml:space="preserve">                  Construcción de Dala de cerramiento perimetral de sección 20 x 20cm a base de Concreto premezclado de f´ c = 200kg/cm², reforzada con 4 varillas del #3 (3/8") en sentido longitudinal y estribos  del #2 (¼") @ 15cm, según detalle en Plano A-5 (Detalles Zapatas, Dalas de Desplante y Cerramiento).  Incluye cimbrado, descimbrado y curado.</t>
  </si>
  <si>
    <t xml:space="preserve">                  Construcción de Losa solida de 20cm de espesor a base de Concreto premezclado f´ c = 280kg/cm², reforzada con acero del #4 (½") @ 15cm en ambos sentidos y Bastón de refuerzo, según detalle en Plano A-5 (Detalles Zapatas, Dalas de Desplante y Cerramiento), con una dimensión de losa de 6.15m x 1.75m a paños exteriores; con refuerzos en Brocales y Rejilla Pluvial, según detalle en Plano A-5 (Detalles de Refuerzo en Brocal y Detalle de Refuerzo en Losa Superior en Rejilla Pluvial).</t>
  </si>
  <si>
    <t xml:space="preserve">                  Suministro y colocación de Tubería de PVC SDR-35 de 6" de 0.60m de longitud.</t>
  </si>
  <si>
    <t xml:space="preserve">                  Suministro y colocación de Tee de PVC SDR-35 de 6".</t>
  </si>
  <si>
    <t xml:space="preserve">                  Suministro y colocación de Brocal ( 58kg ), una Tapa ( 54kg ) de Fo.Fo. y perno de anclaje de Tapa con varilla del #4 (½") de 12cm de longitud.</t>
  </si>
  <si>
    <t xml:space="preserve">                  Suministro y colocación de rejilla irving Tipo 34N-3/16"x1 ½"(No hechizos) con abertura de 30 mm(1 3/16") de 24" x 24", acabado anticorrosivo y final en esmalte alquidálico color negro, galvanizado por imersión en caliente, bajo especificaciones y NOM ASTM -A123 superficie lisa con marco a base de ángulo de ¼" x 1 ½", anclado con ángulo de ¼" x 1 ½"en sus 4 esquinas con una longitud de 6" soldado al acero de la losa. Incluye: Materiales, mano de obra, herramienta, equipo y todo lo necesario para su correcta colocación, p.u.o.t.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</si>
  <si>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</si>
  <si>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</si>
  <si>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</si>
  <si>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</si>
  <si>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</si>
  <si>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</si>
  <si>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</si>
  <si>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</si>
  <si>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</si>
  <si>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</si>
  <si>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</si>
  <si>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</si>
  <si>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</si>
  <si>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</si>
  <si>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</si>
  <si>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</si>
  <si>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Par Vial Rancho Mesteñas</t>
  </si>
  <si>
    <t>C. Jardín del Centenario a Av. Ejercito Nacional</t>
  </si>
  <si>
    <t>Col. Pradera Dorada en el Municipio de Juárez, Chihuahua</t>
  </si>
  <si>
    <t>DIRECCIÓN XXXXX</t>
  </si>
  <si>
    <t>SUBDIRECCIÓN XXXXX</t>
  </si>
  <si>
    <t xml:space="preserve">            Corte, carga y acarreo de material sobrante producto de la nivelación (volúmen medido compacto). Incluye retiro al Relleno Sanitario(22.00km) y pago de regalías.</t>
  </si>
  <si>
    <t xml:space="preserve">            Corte manual, carga manual y acarreo de material producto de la nivelación para desplante de los Firmes. Incluye retiro al Relleno Sanitario, pago de regalías, afine de la superficie y compactación mecánica de la misma (volúmen medido compacto).</t>
  </si>
  <si>
    <t xml:space="preserve">      Carpeta asfáltica elaborada en Planta y tendida en caliente de 7.0 cm de espesor compactos, para tráfico pesado. Incluye: tendido, compactado, planchado y sellado de poro, la mezcla compuesta de materiales pétreos con t.m.a. de 3/4" según la proporción del Diseño Marshall, con Cemento Asfáltico PG 76-22 modificado con polímero, como aglutinante, compactada al 97% de su P.V.S.M., Incluye: materiales, mano de obra, maquinaria, herramienta, equipos y todo lo necesario para su correcta ejecución. Deberá entregarse Certificado de Calidad del asfalto utilizado, para garantizar el correcto suministro del material especificado.</t>
  </si>
  <si>
    <t xml:space="preserve">            Suministro y plantación de Fresno con una altura mínima de 1.80m al sembrarlo de tronco a copa. Incluye excavación de cepa, plantación, relleno de tierra vegetal, abono de área, materia orgánica, riego por 30 días, material, mano de obra, herramienta y todo lo necesario para la correcta ejecución de los trabajos.</t>
  </si>
  <si>
    <t xml:space="preserve">            Suministro y plantación de Chitalpa. Incluye excavación de cepa, plantación, relleno de tierra vegetal, abono de área, materia orgánica, riego por 30 días, material, mano de obra, herramienta y todo lo necesario para la correcta ejecución de los trabajos.</t>
  </si>
  <si>
    <t>Pavimentación a base de carpeta asfáltica de 7cm de espesor</t>
  </si>
  <si>
    <t xml:space="preserve">                  Tableta para Cruce de Peaton de 60cm de ancho x 3.00m de longuitud, con Pintura de trafico color Amarillo con durabilidad de 18 meses. Incluye línea de frenado de 30cms de ancho en color blanco, mano de obra, materiales y herramienta</t>
  </si>
  <si>
    <t xml:space="preserve">            Construcción de rampa para personas con capacidades diferentes de 1.50x1.50 de Concreto de f' c = 200kg/cm² de 12cm de espesor t.m.a. ¾" con inclusor de aire del 5.0% y tolerancia de ±1.0%, acabado vial rayado con peine de ½" , reforzado con Fibra de Polipropileno a razón de 2.00 lb/m³, Celotex en el empate con el Pavimento y el Firme escobillado, pintado según la paleta de colores con pintura de hule clorado; se rematará con volteador metálico y se perderá la marca del volteador antes del floteado. Incluye cimbra, colado, vibrado, descimbrado, materiales, equipo, herramienta y mano de obra.</t>
  </si>
  <si>
    <t xml:space="preserve">      ALUMBRADO</t>
  </si>
  <si>
    <t xml:space="preserve">            Suministro e instalación de poste metálico cónico de 8.00 mts de altura, acabado con anticorrosivo y final en esmalte alquidalico en color reglamentario, incluye: base de concreto prefabricado de 1.20 mts de altura con cuatro anclas de ¾" extremos roscados, tuercas de nivelación y presión, brazo metálico de 2½" de 2.40 mts., lampara para alumbrado tipo LED 40w 25 luces de policarbonato fotocelda de 40000 a 100000 hrs. de vida marca Etem Ligting mod CRST con tapa de cristal templado, flujo de 5920 lm eficiencia 14 lm/w, indice de red 90% temp, 500 l bco. puro, peso 6.7 kg. dim 572X243X64 mm., tubo 2.5" max., certificación UL, CE, FCC, ROHS en todos los componentes, alimentación con cable THW calibre 12 y 14 para fases y tierra, conectores, cinta de aislar vulcanizable y cinta 33, mano de obra, herramienta, equipo, plataforma, pruebas y todo lo necesario para su buen funcionamiento</t>
  </si>
  <si>
    <t xml:space="preserve">           Alimentación para arbotante con un cable monopolar XLP AL. Cal. 6 dos conductores por fase mas un cable de tierra XLP AL Cal. 8 en tuberia PAD RD 19 1 ¼" (31 mm.), incluye; trazo, excavación a 60 cm. de profundidad, elementos de sujeción, arrope con material de banco, cinta indicadora, relleno con material producto de la excavación, material, mano de obra, herramienta y equipo necesario (via lateral), P.U.O.T.</t>
  </si>
  <si>
    <t xml:space="preserve">           Suministro y colocación de registro prefabricado de 40X40X40 con especificaciones y nom. De la CFE, tapa de PVC con la leyenda "ALUMBRADO PÚBLICO 2016". Incluye excavación de pozo de absorción con agregado de ¾  20cm de espesor, material, mano de obra, herramienta y todo lo necesario para su correcta colocación.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</si>
</sst>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 applyProtection="1">
      <alignment horizontal="center" wrapText="1"/>
      <protection locked="0"/>
    </xf>
    <xf numFmtId="164" fontId="6" fillId="0" borderId="0" xfId="1" applyFont="1" applyAlignment="1" applyProtection="1">
      <alignment horizontal="center"/>
      <protection locked="0"/>
    </xf>
    <xf numFmtId="164" fontId="6" fillId="0" borderId="0" xfId="1" applyFont="1" applyAlignment="1" applyProtection="1">
      <alignment horizontal="center" wrapText="1"/>
      <protection locked="0"/>
    </xf>
    <xf numFmtId="0" fontId="9" fillId="0" borderId="2" xfId="2" applyFont="1" applyFill="1" applyBorder="1" applyAlignment="1" applyProtection="1">
      <alignment horizontal="center" wrapText="1"/>
      <protection locked="0"/>
    </xf>
    <xf numFmtId="164" fontId="9" fillId="0" borderId="2" xfId="1" applyFont="1" applyFill="1" applyBorder="1" applyAlignment="1" applyProtection="1">
      <alignment horizontal="center" wrapText="1"/>
      <protection locked="0"/>
    </xf>
    <xf numFmtId="164" fontId="9" fillId="0" borderId="2" xfId="1" applyFont="1" applyBorder="1" applyAlignment="1" applyProtection="1">
      <alignment horizontal="center"/>
      <protection locked="0"/>
    </xf>
    <xf numFmtId="0" fontId="2" fillId="0" borderId="1" xfId="0" applyFont="1" applyBorder="1" applyAlignment="1"/>
    <xf numFmtId="164" fontId="2" fillId="0" borderId="1" xfId="1" applyFont="1" applyBorder="1" applyAlignment="1"/>
    <xf numFmtId="0" fontId="0" fillId="0" borderId="1" xfId="0" applyBorder="1" applyAlignment="1"/>
    <xf numFmtId="164" fontId="0" fillId="0" borderId="1" xfId="1" applyFont="1" applyBorder="1" applyAlignment="1"/>
    <xf numFmtId="4" fontId="0" fillId="0" borderId="1" xfId="0" applyNumberFormat="1" applyBorder="1" applyAlignment="1"/>
    <xf numFmtId="0" fontId="0" fillId="0" borderId="0" xfId="0" applyAlignment="1"/>
    <xf numFmtId="164" fontId="2" fillId="0" borderId="0" xfId="1" applyFont="1" applyAlignment="1"/>
    <xf numFmtId="164" fontId="0" fillId="0" borderId="0" xfId="1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0" fillId="0" borderId="1" xfId="0" applyFill="1" applyBorder="1" applyAlignment="1"/>
    <xf numFmtId="164" fontId="0" fillId="0" borderId="1" xfId="1" applyFont="1" applyFill="1" applyBorder="1" applyAlignment="1"/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3"/>
  <sheetViews>
    <sheetView tabSelected="1" zoomScale="80" zoomScaleNormal="80" workbookViewId="0">
      <selection activeCell="B4" sqref="B4"/>
    </sheetView>
  </sheetViews>
  <sheetFormatPr defaultColWidth="11.5703125" defaultRowHeight="15" x14ac:dyDescent="0.25"/>
  <cols>
    <col min="1" max="1" width="20.7109375" style="22" customWidth="1"/>
    <col min="2" max="2" width="60.7109375" style="1" customWidth="1"/>
    <col min="3" max="3" width="10.140625" customWidth="1"/>
    <col min="4" max="4" width="14.7109375" style="34" customWidth="1"/>
    <col min="5" max="5" width="14.7109375" style="36" customWidth="1"/>
    <col min="6" max="6" width="16.7109375" style="36" customWidth="1"/>
  </cols>
  <sheetData>
    <row r="1" spans="1:57" s="7" customFormat="1" ht="15.75" x14ac:dyDescent="0.25">
      <c r="A1" s="42" t="s">
        <v>87</v>
      </c>
      <c r="B1" s="42"/>
      <c r="C1" s="42"/>
      <c r="D1" s="42"/>
      <c r="E1" s="42"/>
      <c r="F1" s="42"/>
    </row>
    <row r="2" spans="1:57" s="7" customFormat="1" ht="12.75" x14ac:dyDescent="0.25">
      <c r="A2" s="43" t="s">
        <v>88</v>
      </c>
      <c r="B2" s="43"/>
      <c r="C2" s="43"/>
      <c r="D2" s="43"/>
      <c r="E2" s="43"/>
      <c r="F2" s="43"/>
    </row>
    <row r="3" spans="1:57" s="7" customFormat="1" ht="15.75" x14ac:dyDescent="0.2">
      <c r="A3" s="8" t="s">
        <v>6</v>
      </c>
      <c r="B3" s="9" t="s">
        <v>94</v>
      </c>
      <c r="C3" s="10"/>
      <c r="D3" s="23"/>
      <c r="E3" s="24"/>
      <c r="F3" s="24"/>
    </row>
    <row r="4" spans="1:57" s="13" customFormat="1" ht="15.75" x14ac:dyDescent="0.2">
      <c r="A4" s="8" t="s">
        <v>7</v>
      </c>
      <c r="B4" s="12" t="s">
        <v>84</v>
      </c>
      <c r="C4" s="11"/>
      <c r="D4" s="23"/>
      <c r="E4" s="25"/>
      <c r="F4" s="2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s="13" customFormat="1" ht="15.75" x14ac:dyDescent="0.2">
      <c r="A5" s="8" t="s">
        <v>8</v>
      </c>
      <c r="B5" s="14" t="s">
        <v>85</v>
      </c>
      <c r="C5" s="11"/>
      <c r="D5" s="23"/>
      <c r="E5" s="25"/>
      <c r="F5" s="25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 s="13" customFormat="1" ht="15.75" x14ac:dyDescent="0.2">
      <c r="A6" s="15" t="s">
        <v>9</v>
      </c>
      <c r="B6" s="12" t="s">
        <v>86</v>
      </c>
      <c r="C6" s="11"/>
      <c r="D6" s="23"/>
      <c r="E6" s="25"/>
      <c r="F6" s="25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s="18" customFormat="1" x14ac:dyDescent="0.25">
      <c r="A7" s="16" t="s">
        <v>10</v>
      </c>
      <c r="B7" s="17" t="s">
        <v>11</v>
      </c>
      <c r="C7" s="17" t="s">
        <v>12</v>
      </c>
      <c r="D7" s="26" t="s">
        <v>13</v>
      </c>
      <c r="E7" s="27" t="s">
        <v>14</v>
      </c>
      <c r="F7" s="28" t="s">
        <v>15</v>
      </c>
    </row>
    <row r="8" spans="1:57" s="2" customFormat="1" x14ac:dyDescent="0.25">
      <c r="A8" s="21">
        <v>1</v>
      </c>
      <c r="B8" s="4" t="s">
        <v>20</v>
      </c>
      <c r="C8" s="3"/>
      <c r="D8" s="29"/>
      <c r="E8" s="30"/>
      <c r="F8" s="30"/>
    </row>
    <row r="9" spans="1:57" ht="60" x14ac:dyDescent="0.25">
      <c r="A9" s="20">
        <v>1.1000000000000001</v>
      </c>
      <c r="B9" s="6" t="s">
        <v>21</v>
      </c>
      <c r="C9" s="5" t="s">
        <v>22</v>
      </c>
      <c r="D9" s="31">
        <v>3</v>
      </c>
      <c r="E9" s="32">
        <v>546.46</v>
      </c>
      <c r="F9" s="32">
        <f>+ROUND(D9*E9,2)</f>
        <v>1639.38</v>
      </c>
    </row>
    <row r="10" spans="1:57" s="2" customFormat="1" x14ac:dyDescent="0.25">
      <c r="A10" s="21">
        <v>2</v>
      </c>
      <c r="B10" s="4" t="s">
        <v>23</v>
      </c>
      <c r="C10" s="5"/>
      <c r="D10" s="31"/>
      <c r="E10" s="30"/>
      <c r="F10" s="32">
        <f t="shared" ref="F10:F60" si="0">+ROUND(D10*E10,2)</f>
        <v>0</v>
      </c>
    </row>
    <row r="11" spans="1:57" s="2" customFormat="1" x14ac:dyDescent="0.25">
      <c r="A11" s="21">
        <v>2.1</v>
      </c>
      <c r="B11" s="4" t="s">
        <v>50</v>
      </c>
      <c r="C11" s="5"/>
      <c r="D11" s="31"/>
      <c r="E11" s="30"/>
      <c r="F11" s="32">
        <f t="shared" si="0"/>
        <v>0</v>
      </c>
    </row>
    <row r="12" spans="1:57" ht="30" x14ac:dyDescent="0.25">
      <c r="A12" s="37" t="s">
        <v>18</v>
      </c>
      <c r="B12" s="38" t="s">
        <v>51</v>
      </c>
      <c r="C12" s="5" t="s">
        <v>0</v>
      </c>
      <c r="D12" s="31">
        <v>17.72</v>
      </c>
      <c r="E12" s="32">
        <v>4.3600000000000003</v>
      </c>
      <c r="F12" s="32">
        <f t="shared" si="0"/>
        <v>77.260000000000005</v>
      </c>
    </row>
    <row r="13" spans="1:57" ht="45" x14ac:dyDescent="0.25">
      <c r="A13" s="37" t="s">
        <v>19</v>
      </c>
      <c r="B13" s="38" t="s">
        <v>52</v>
      </c>
      <c r="C13" s="5" t="s">
        <v>2</v>
      </c>
      <c r="D13" s="31">
        <v>35.44</v>
      </c>
      <c r="E13" s="32">
        <v>68.900000000000006</v>
      </c>
      <c r="F13" s="32">
        <f t="shared" si="0"/>
        <v>2441.8200000000002</v>
      </c>
    </row>
    <row r="14" spans="1:57" s="2" customFormat="1" ht="30" x14ac:dyDescent="0.25">
      <c r="A14" s="37" t="s">
        <v>68</v>
      </c>
      <c r="B14" s="38" t="s">
        <v>53</v>
      </c>
      <c r="C14" s="5" t="s">
        <v>0</v>
      </c>
      <c r="D14" s="31">
        <v>14.94</v>
      </c>
      <c r="E14" s="30">
        <v>141.03</v>
      </c>
      <c r="F14" s="32">
        <f t="shared" si="0"/>
        <v>2106.9899999999998</v>
      </c>
    </row>
    <row r="15" spans="1:57" ht="45" x14ac:dyDescent="0.25">
      <c r="A15" s="37" t="s">
        <v>69</v>
      </c>
      <c r="B15" s="6" t="s">
        <v>54</v>
      </c>
      <c r="C15" s="5" t="s">
        <v>17</v>
      </c>
      <c r="D15" s="31">
        <v>17</v>
      </c>
      <c r="E15" s="19">
        <v>2586.65</v>
      </c>
      <c r="F15" s="32">
        <f t="shared" si="0"/>
        <v>43973.05</v>
      </c>
    </row>
    <row r="16" spans="1:57" ht="45" x14ac:dyDescent="0.25">
      <c r="A16" s="37" t="s">
        <v>70</v>
      </c>
      <c r="B16" s="38" t="s">
        <v>55</v>
      </c>
      <c r="C16" s="5" t="s">
        <v>17</v>
      </c>
      <c r="D16" s="31">
        <v>16.5</v>
      </c>
      <c r="E16" s="32">
        <v>2843.21</v>
      </c>
      <c r="F16" s="32">
        <f t="shared" si="0"/>
        <v>46912.97</v>
      </c>
    </row>
    <row r="17" spans="1:6" s="2" customFormat="1" ht="30" x14ac:dyDescent="0.25">
      <c r="A17" s="37" t="s">
        <v>71</v>
      </c>
      <c r="B17" s="38" t="s">
        <v>56</v>
      </c>
      <c r="C17" s="5" t="s">
        <v>2</v>
      </c>
      <c r="D17" s="31">
        <v>34.15</v>
      </c>
      <c r="E17" s="30">
        <v>406.89</v>
      </c>
      <c r="F17" s="32">
        <f t="shared" si="0"/>
        <v>13895.29</v>
      </c>
    </row>
    <row r="18" spans="1:6" ht="105" x14ac:dyDescent="0.25">
      <c r="A18" s="37" t="s">
        <v>72</v>
      </c>
      <c r="B18" s="6" t="s">
        <v>57</v>
      </c>
      <c r="C18" s="5" t="s">
        <v>1</v>
      </c>
      <c r="D18" s="31">
        <v>1</v>
      </c>
      <c r="E18" s="32">
        <v>6249</v>
      </c>
      <c r="F18" s="32">
        <f t="shared" si="0"/>
        <v>6249</v>
      </c>
    </row>
    <row r="19" spans="1:6" ht="135" x14ac:dyDescent="0.25">
      <c r="A19" s="37" t="s">
        <v>73</v>
      </c>
      <c r="B19" s="38" t="s">
        <v>58</v>
      </c>
      <c r="C19" s="5" t="s">
        <v>17</v>
      </c>
      <c r="D19" s="31">
        <v>8.3800000000000008</v>
      </c>
      <c r="E19" s="32">
        <v>582.32000000000005</v>
      </c>
      <c r="F19" s="32">
        <f t="shared" si="0"/>
        <v>4879.84</v>
      </c>
    </row>
    <row r="20" spans="1:6" ht="90" x14ac:dyDescent="0.25">
      <c r="A20" s="37" t="s">
        <v>74</v>
      </c>
      <c r="B20" s="6" t="s">
        <v>59</v>
      </c>
      <c r="C20" s="5" t="s">
        <v>17</v>
      </c>
      <c r="D20" s="31">
        <v>19.05</v>
      </c>
      <c r="E20" s="32">
        <v>298.33</v>
      </c>
      <c r="F20" s="32">
        <f t="shared" si="0"/>
        <v>5683.19</v>
      </c>
    </row>
    <row r="21" spans="1:6" ht="75" x14ac:dyDescent="0.25">
      <c r="A21" s="37" t="s">
        <v>75</v>
      </c>
      <c r="B21" s="6" t="s">
        <v>60</v>
      </c>
      <c r="C21" s="5" t="s">
        <v>17</v>
      </c>
      <c r="D21" s="31">
        <v>12</v>
      </c>
      <c r="E21" s="32">
        <v>359.23</v>
      </c>
      <c r="F21" s="32">
        <f t="shared" si="0"/>
        <v>4310.76</v>
      </c>
    </row>
    <row r="22" spans="1:6" ht="90" x14ac:dyDescent="0.25">
      <c r="A22" s="37" t="s">
        <v>76</v>
      </c>
      <c r="B22" s="6" t="s">
        <v>61</v>
      </c>
      <c r="C22" s="5" t="s">
        <v>0</v>
      </c>
      <c r="D22" s="31">
        <v>22.86</v>
      </c>
      <c r="E22" s="32">
        <v>680.29</v>
      </c>
      <c r="F22" s="32">
        <f t="shared" si="0"/>
        <v>15551.43</v>
      </c>
    </row>
    <row r="23" spans="1:6" ht="90" x14ac:dyDescent="0.25">
      <c r="A23" s="37" t="s">
        <v>77</v>
      </c>
      <c r="B23" s="38" t="s">
        <v>62</v>
      </c>
      <c r="C23" s="5" t="s">
        <v>17</v>
      </c>
      <c r="D23" s="31">
        <v>19.05</v>
      </c>
      <c r="E23" s="32">
        <v>298.33</v>
      </c>
      <c r="F23" s="32">
        <f t="shared" si="0"/>
        <v>5683.19</v>
      </c>
    </row>
    <row r="24" spans="1:6" ht="120" x14ac:dyDescent="0.25">
      <c r="A24" s="37" t="s">
        <v>78</v>
      </c>
      <c r="B24" s="6" t="s">
        <v>63</v>
      </c>
      <c r="C24" s="5" t="s">
        <v>0</v>
      </c>
      <c r="D24" s="31">
        <v>10.76</v>
      </c>
      <c r="E24" s="32">
        <v>817.59</v>
      </c>
      <c r="F24" s="32">
        <f t="shared" si="0"/>
        <v>8797.27</v>
      </c>
    </row>
    <row r="25" spans="1:6" s="2" customFormat="1" ht="30" x14ac:dyDescent="0.25">
      <c r="A25" s="37" t="s">
        <v>79</v>
      </c>
      <c r="B25" s="38" t="s">
        <v>24</v>
      </c>
      <c r="C25" s="5" t="s">
        <v>2</v>
      </c>
      <c r="D25" s="31">
        <v>13.93</v>
      </c>
      <c r="E25" s="30">
        <v>111.76</v>
      </c>
      <c r="F25" s="32">
        <f t="shared" si="0"/>
        <v>1556.82</v>
      </c>
    </row>
    <row r="26" spans="1:6" ht="30" x14ac:dyDescent="0.25">
      <c r="A26" s="37" t="s">
        <v>80</v>
      </c>
      <c r="B26" s="6" t="s">
        <v>64</v>
      </c>
      <c r="C26" s="5" t="s">
        <v>1</v>
      </c>
      <c r="D26" s="31">
        <v>9</v>
      </c>
      <c r="E26" s="19">
        <v>146.09</v>
      </c>
      <c r="F26" s="32">
        <f t="shared" si="0"/>
        <v>1314.81</v>
      </c>
    </row>
    <row r="27" spans="1:6" x14ac:dyDescent="0.25">
      <c r="A27" s="37" t="s">
        <v>81</v>
      </c>
      <c r="B27" s="6" t="s">
        <v>65</v>
      </c>
      <c r="C27" s="5" t="s">
        <v>1</v>
      </c>
      <c r="D27" s="31">
        <v>9</v>
      </c>
      <c r="E27" s="32">
        <v>693.84</v>
      </c>
      <c r="F27" s="32">
        <f t="shared" si="0"/>
        <v>6244.56</v>
      </c>
    </row>
    <row r="28" spans="1:6" ht="45" x14ac:dyDescent="0.25">
      <c r="A28" s="37" t="s">
        <v>82</v>
      </c>
      <c r="B28" s="38" t="s">
        <v>66</v>
      </c>
      <c r="C28" s="5" t="s">
        <v>1</v>
      </c>
      <c r="D28" s="31">
        <v>3</v>
      </c>
      <c r="E28" s="32">
        <v>5920.91</v>
      </c>
      <c r="F28" s="32">
        <f t="shared" si="0"/>
        <v>17762.73</v>
      </c>
    </row>
    <row r="29" spans="1:6" ht="135" x14ac:dyDescent="0.25">
      <c r="A29" s="37" t="s">
        <v>83</v>
      </c>
      <c r="B29" s="6" t="s">
        <v>67</v>
      </c>
      <c r="C29" s="5" t="s">
        <v>1</v>
      </c>
      <c r="D29" s="31">
        <v>1</v>
      </c>
      <c r="E29" s="32">
        <v>6997.55</v>
      </c>
      <c r="F29" s="32">
        <f t="shared" si="0"/>
        <v>6997.55</v>
      </c>
    </row>
    <row r="30" spans="1:6" x14ac:dyDescent="0.25">
      <c r="A30" s="21">
        <v>3</v>
      </c>
      <c r="B30" s="4" t="s">
        <v>25</v>
      </c>
      <c r="C30" s="5"/>
      <c r="D30" s="31"/>
      <c r="E30" s="32"/>
      <c r="F30" s="32">
        <f t="shared" si="0"/>
        <v>0</v>
      </c>
    </row>
    <row r="31" spans="1:6" ht="45" x14ac:dyDescent="0.25">
      <c r="A31" s="37">
        <v>3.1</v>
      </c>
      <c r="B31" s="38" t="s">
        <v>26</v>
      </c>
      <c r="C31" s="5" t="s">
        <v>0</v>
      </c>
      <c r="D31" s="31">
        <v>1631.74</v>
      </c>
      <c r="E31" s="32">
        <v>4.3600000000000003</v>
      </c>
      <c r="F31" s="32">
        <f t="shared" si="0"/>
        <v>7114.39</v>
      </c>
    </row>
    <row r="32" spans="1:6" ht="45" x14ac:dyDescent="0.25">
      <c r="A32" s="20">
        <v>3.2</v>
      </c>
      <c r="B32" s="38" t="s">
        <v>89</v>
      </c>
      <c r="C32" s="5" t="s">
        <v>2</v>
      </c>
      <c r="D32" s="31">
        <v>491.05</v>
      </c>
      <c r="E32" s="32">
        <v>254.4</v>
      </c>
      <c r="F32" s="32">
        <f t="shared" si="0"/>
        <v>124923.12</v>
      </c>
    </row>
    <row r="33" spans="1:6" s="2" customFormat="1" ht="45" x14ac:dyDescent="0.25">
      <c r="A33" s="37">
        <v>3.3</v>
      </c>
      <c r="B33" s="38" t="s">
        <v>27</v>
      </c>
      <c r="C33" s="5" t="s">
        <v>2</v>
      </c>
      <c r="D33" s="31">
        <v>219.54</v>
      </c>
      <c r="E33" s="30">
        <v>50.95</v>
      </c>
      <c r="F33" s="32">
        <f t="shared" si="0"/>
        <v>11185.56</v>
      </c>
    </row>
    <row r="34" spans="1:6" ht="75" x14ac:dyDescent="0.25">
      <c r="A34" s="20">
        <v>3.4</v>
      </c>
      <c r="B34" s="38" t="s">
        <v>28</v>
      </c>
      <c r="C34" s="5" t="s">
        <v>2</v>
      </c>
      <c r="D34" s="31">
        <v>219.54</v>
      </c>
      <c r="E34" s="32">
        <v>192</v>
      </c>
      <c r="F34" s="32">
        <f t="shared" si="0"/>
        <v>42151.68</v>
      </c>
    </row>
    <row r="35" spans="1:6" ht="45" x14ac:dyDescent="0.25">
      <c r="A35" s="37">
        <v>3.5</v>
      </c>
      <c r="B35" s="38" t="s">
        <v>29</v>
      </c>
      <c r="C35" s="5" t="s">
        <v>17</v>
      </c>
      <c r="D35" s="31">
        <v>296.68</v>
      </c>
      <c r="E35" s="32">
        <v>191.77</v>
      </c>
      <c r="F35" s="32">
        <f t="shared" si="0"/>
        <v>56894.32</v>
      </c>
    </row>
    <row r="36" spans="1:6" ht="75" x14ac:dyDescent="0.25">
      <c r="A36" s="20">
        <v>3.6</v>
      </c>
      <c r="B36" s="38" t="s">
        <v>30</v>
      </c>
      <c r="C36" s="5" t="s">
        <v>2</v>
      </c>
      <c r="D36" s="31">
        <v>274.43</v>
      </c>
      <c r="E36" s="32">
        <v>225.44</v>
      </c>
      <c r="F36" s="32">
        <f t="shared" si="0"/>
        <v>61867.5</v>
      </c>
    </row>
    <row r="37" spans="1:6" ht="30" x14ac:dyDescent="0.25">
      <c r="A37" s="37">
        <v>3.7</v>
      </c>
      <c r="B37" s="38" t="s">
        <v>31</v>
      </c>
      <c r="C37" s="5" t="s">
        <v>0</v>
      </c>
      <c r="D37" s="31">
        <v>1038.3800000000001</v>
      </c>
      <c r="E37" s="19">
        <v>25.01</v>
      </c>
      <c r="F37" s="32">
        <f t="shared" si="0"/>
        <v>25969.88</v>
      </c>
    </row>
    <row r="38" spans="1:6" ht="75" x14ac:dyDescent="0.25">
      <c r="A38" s="20">
        <v>3.8</v>
      </c>
      <c r="B38" s="38" t="s">
        <v>32</v>
      </c>
      <c r="C38" s="5" t="s">
        <v>0</v>
      </c>
      <c r="D38" s="31">
        <v>1038.3800000000001</v>
      </c>
      <c r="E38" s="32">
        <v>14.13</v>
      </c>
      <c r="F38" s="32">
        <f t="shared" si="0"/>
        <v>14672.31</v>
      </c>
    </row>
    <row r="39" spans="1:6" ht="165" x14ac:dyDescent="0.25">
      <c r="A39" s="37">
        <v>3.9</v>
      </c>
      <c r="B39" s="38" t="s">
        <v>91</v>
      </c>
      <c r="C39" s="5" t="s">
        <v>0</v>
      </c>
      <c r="D39" s="31">
        <v>1038.3800000000001</v>
      </c>
      <c r="E39" s="32">
        <v>217.22</v>
      </c>
      <c r="F39" s="32">
        <f t="shared" si="0"/>
        <v>225556.9</v>
      </c>
    </row>
    <row r="40" spans="1:6" x14ac:dyDescent="0.25">
      <c r="A40" s="21">
        <v>4</v>
      </c>
      <c r="B40" s="4" t="s">
        <v>33</v>
      </c>
      <c r="C40" s="5"/>
      <c r="D40" s="31"/>
      <c r="E40" s="32"/>
      <c r="F40" s="32">
        <f t="shared" si="0"/>
        <v>0</v>
      </c>
    </row>
    <row r="41" spans="1:6" ht="75" x14ac:dyDescent="0.25">
      <c r="A41" s="37">
        <v>4.0999999999999996</v>
      </c>
      <c r="B41" s="6" t="s">
        <v>90</v>
      </c>
      <c r="C41" s="5" t="s">
        <v>2</v>
      </c>
      <c r="D41" s="33">
        <v>118.67</v>
      </c>
      <c r="E41" s="19">
        <v>331.22</v>
      </c>
      <c r="F41" s="32">
        <f t="shared" si="0"/>
        <v>39305.879999999997</v>
      </c>
    </row>
    <row r="42" spans="1:6" ht="60" x14ac:dyDescent="0.25">
      <c r="A42" s="37">
        <v>4.2</v>
      </c>
      <c r="B42" s="6" t="s">
        <v>34</v>
      </c>
      <c r="C42" s="5" t="s">
        <v>2</v>
      </c>
      <c r="D42" s="31">
        <v>178.01</v>
      </c>
      <c r="E42" s="32">
        <v>127.83</v>
      </c>
      <c r="F42" s="32">
        <f t="shared" si="0"/>
        <v>22755.02</v>
      </c>
    </row>
    <row r="43" spans="1:6" s="2" customFormat="1" ht="60" x14ac:dyDescent="0.25">
      <c r="A43" s="37">
        <v>4.3</v>
      </c>
      <c r="B43" s="38" t="s">
        <v>35</v>
      </c>
      <c r="C43" s="5" t="s">
        <v>2</v>
      </c>
      <c r="D43" s="31">
        <v>178.01</v>
      </c>
      <c r="E43" s="30">
        <v>111.76</v>
      </c>
      <c r="F43" s="32">
        <f t="shared" si="0"/>
        <v>19894.400000000001</v>
      </c>
    </row>
    <row r="44" spans="1:6" ht="120" x14ac:dyDescent="0.25">
      <c r="A44" s="37">
        <v>4.4000000000000004</v>
      </c>
      <c r="B44" s="38" t="s">
        <v>36</v>
      </c>
      <c r="C44" s="5" t="s">
        <v>0</v>
      </c>
      <c r="D44" s="31">
        <v>296.68</v>
      </c>
      <c r="E44" s="19">
        <v>293.04000000000002</v>
      </c>
      <c r="F44" s="32">
        <f t="shared" si="0"/>
        <v>86939.11</v>
      </c>
    </row>
    <row r="45" spans="1:6" ht="120" x14ac:dyDescent="0.25">
      <c r="A45" s="37">
        <v>4.5</v>
      </c>
      <c r="B45" s="6" t="s">
        <v>37</v>
      </c>
      <c r="C45" s="5" t="s">
        <v>0</v>
      </c>
      <c r="D45" s="31">
        <v>296.68</v>
      </c>
      <c r="E45" s="19">
        <v>292.38</v>
      </c>
      <c r="F45" s="32">
        <f t="shared" si="0"/>
        <v>86743.3</v>
      </c>
    </row>
    <row r="46" spans="1:6" ht="75" x14ac:dyDescent="0.25">
      <c r="A46" s="37">
        <v>4.5999999999999996</v>
      </c>
      <c r="B46" s="38" t="s">
        <v>92</v>
      </c>
      <c r="C46" s="5" t="s">
        <v>1</v>
      </c>
      <c r="D46" s="31">
        <v>15</v>
      </c>
      <c r="E46" s="19">
        <v>1800</v>
      </c>
      <c r="F46" s="32">
        <f t="shared" si="0"/>
        <v>27000</v>
      </c>
    </row>
    <row r="47" spans="1:6" ht="75" x14ac:dyDescent="0.25">
      <c r="A47" s="37">
        <v>4.7</v>
      </c>
      <c r="B47" s="38" t="s">
        <v>93</v>
      </c>
      <c r="C47" s="5" t="s">
        <v>1</v>
      </c>
      <c r="D47" s="31">
        <v>15</v>
      </c>
      <c r="E47" s="19">
        <v>1800</v>
      </c>
      <c r="F47" s="32">
        <f t="shared" si="0"/>
        <v>27000</v>
      </c>
    </row>
    <row r="48" spans="1:6" ht="150" x14ac:dyDescent="0.25">
      <c r="A48" s="37">
        <v>4.8</v>
      </c>
      <c r="B48" s="6" t="s">
        <v>96</v>
      </c>
      <c r="C48" s="5" t="s">
        <v>1</v>
      </c>
      <c r="D48" s="40">
        <v>4</v>
      </c>
      <c r="E48" s="41">
        <v>1132.3</v>
      </c>
      <c r="F48" s="32">
        <f t="shared" si="0"/>
        <v>4529.2</v>
      </c>
    </row>
    <row r="49" spans="1:6" x14ac:dyDescent="0.25">
      <c r="A49" s="39">
        <v>5</v>
      </c>
      <c r="B49" s="4" t="s">
        <v>38</v>
      </c>
      <c r="C49" s="5"/>
      <c r="D49" s="31"/>
      <c r="E49" s="19"/>
      <c r="F49" s="32">
        <f t="shared" si="0"/>
        <v>0</v>
      </c>
    </row>
    <row r="50" spans="1:6" x14ac:dyDescent="0.25">
      <c r="A50" s="21">
        <v>5.0999999999999996</v>
      </c>
      <c r="B50" s="4" t="s">
        <v>39</v>
      </c>
      <c r="C50" s="5"/>
      <c r="D50" s="31"/>
      <c r="E50" s="19"/>
      <c r="F50" s="32">
        <f t="shared" si="0"/>
        <v>0</v>
      </c>
    </row>
    <row r="51" spans="1:6" ht="75" x14ac:dyDescent="0.25">
      <c r="A51" s="37" t="s">
        <v>45</v>
      </c>
      <c r="B51" s="6" t="s">
        <v>40</v>
      </c>
      <c r="C51" s="5" t="s">
        <v>1</v>
      </c>
      <c r="D51" s="31">
        <v>2</v>
      </c>
      <c r="E51" s="19">
        <v>2273.84</v>
      </c>
      <c r="F51" s="32">
        <f t="shared" si="0"/>
        <v>4547.68</v>
      </c>
    </row>
    <row r="52" spans="1:6" ht="90" x14ac:dyDescent="0.25">
      <c r="A52" s="37" t="s">
        <v>46</v>
      </c>
      <c r="B52" s="38" t="s">
        <v>41</v>
      </c>
      <c r="C52" s="5" t="s">
        <v>1</v>
      </c>
      <c r="D52" s="31">
        <v>2</v>
      </c>
      <c r="E52" s="32">
        <v>2273.84</v>
      </c>
      <c r="F52" s="32">
        <f t="shared" si="0"/>
        <v>4547.68</v>
      </c>
    </row>
    <row r="53" spans="1:6" x14ac:dyDescent="0.25">
      <c r="A53" s="21">
        <v>5.2</v>
      </c>
      <c r="B53" s="4" t="s">
        <v>42</v>
      </c>
      <c r="C53" s="5"/>
      <c r="D53" s="31"/>
      <c r="E53" s="32"/>
      <c r="F53" s="32">
        <f t="shared" si="0"/>
        <v>0</v>
      </c>
    </row>
    <row r="54" spans="1:6" ht="60" x14ac:dyDescent="0.25">
      <c r="A54" s="37" t="s">
        <v>47</v>
      </c>
      <c r="B54" s="6" t="s">
        <v>95</v>
      </c>
      <c r="C54" s="5" t="s">
        <v>0</v>
      </c>
      <c r="D54" s="31">
        <v>53.9</v>
      </c>
      <c r="E54" s="19">
        <v>163.57</v>
      </c>
      <c r="F54" s="32">
        <f t="shared" si="0"/>
        <v>8816.42</v>
      </c>
    </row>
    <row r="55" spans="1:6" ht="45" x14ac:dyDescent="0.25">
      <c r="A55" s="37" t="s">
        <v>48</v>
      </c>
      <c r="B55" s="38" t="s">
        <v>43</v>
      </c>
      <c r="C55" s="5" t="s">
        <v>17</v>
      </c>
      <c r="D55" s="31">
        <v>148.34</v>
      </c>
      <c r="E55" s="19">
        <v>20.95</v>
      </c>
      <c r="F55" s="32">
        <f t="shared" si="0"/>
        <v>3107.72</v>
      </c>
    </row>
    <row r="56" spans="1:6" s="2" customFormat="1" ht="60" x14ac:dyDescent="0.25">
      <c r="A56" s="37" t="s">
        <v>49</v>
      </c>
      <c r="B56" s="6" t="s">
        <v>44</v>
      </c>
      <c r="C56" s="5" t="s">
        <v>16</v>
      </c>
      <c r="D56" s="31">
        <v>296.68</v>
      </c>
      <c r="E56" s="30">
        <v>84.56</v>
      </c>
      <c r="F56" s="32">
        <f t="shared" si="0"/>
        <v>25087.26</v>
      </c>
    </row>
    <row r="57" spans="1:6" s="2" customFormat="1" x14ac:dyDescent="0.25">
      <c r="A57" s="21">
        <v>6</v>
      </c>
      <c r="B57" s="4" t="s">
        <v>97</v>
      </c>
      <c r="C57" s="5"/>
      <c r="D57" s="40"/>
      <c r="E57" s="41"/>
      <c r="F57" s="32">
        <f t="shared" si="0"/>
        <v>0</v>
      </c>
    </row>
    <row r="58" spans="1:6" s="2" customFormat="1" ht="225" x14ac:dyDescent="0.25">
      <c r="A58" s="20">
        <v>6.1</v>
      </c>
      <c r="B58" s="6" t="s">
        <v>98</v>
      </c>
      <c r="C58" s="5" t="s">
        <v>1</v>
      </c>
      <c r="D58" s="40">
        <v>4</v>
      </c>
      <c r="E58" s="41">
        <v>28769.3</v>
      </c>
      <c r="F58" s="32">
        <f t="shared" si="0"/>
        <v>115077.2</v>
      </c>
    </row>
    <row r="59" spans="1:6" s="2" customFormat="1" ht="105" x14ac:dyDescent="0.25">
      <c r="A59" s="20">
        <v>6.2</v>
      </c>
      <c r="B59" s="6" t="s">
        <v>99</v>
      </c>
      <c r="C59" s="5" t="s">
        <v>17</v>
      </c>
      <c r="D59" s="40">
        <v>210</v>
      </c>
      <c r="E59" s="41">
        <v>411.96</v>
      </c>
      <c r="F59" s="32">
        <f t="shared" si="0"/>
        <v>86511.6</v>
      </c>
    </row>
    <row r="60" spans="1:6" s="2" customFormat="1" ht="90" x14ac:dyDescent="0.25">
      <c r="A60" s="20">
        <v>6.3</v>
      </c>
      <c r="B60" s="6" t="s">
        <v>100</v>
      </c>
      <c r="C60" s="5" t="s">
        <v>1</v>
      </c>
      <c r="D60" s="40">
        <v>4</v>
      </c>
      <c r="E60" s="41">
        <v>3831.92</v>
      </c>
      <c r="F60" s="32">
        <f t="shared" si="0"/>
        <v>15327.68</v>
      </c>
    </row>
    <row r="61" spans="1:6" x14ac:dyDescent="0.25">
      <c r="E61" s="35" t="s">
        <v>3</v>
      </c>
      <c r="F61" s="35">
        <f>SUM(F9:F60)</f>
        <v>1343603.72</v>
      </c>
    </row>
    <row r="62" spans="1:6" x14ac:dyDescent="0.25">
      <c r="E62" s="35" t="s">
        <v>4</v>
      </c>
      <c r="F62" s="35">
        <f>F61*0.16</f>
        <v>214976.59520000001</v>
      </c>
    </row>
    <row r="63" spans="1:6" x14ac:dyDescent="0.25">
      <c r="E63" s="35" t="s">
        <v>5</v>
      </c>
      <c r="F63" s="35">
        <f>F61+F62</f>
        <v>1558580.3152000001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</cp:lastModifiedBy>
  <cp:lastPrinted>2017-03-07T21:20:43Z</cp:lastPrinted>
  <dcterms:created xsi:type="dcterms:W3CDTF">2014-03-31T16:36:55Z</dcterms:created>
  <dcterms:modified xsi:type="dcterms:W3CDTF">2017-04-21T18:20:41Z</dcterms:modified>
</cp:coreProperties>
</file>